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7F5D7B1-4C5E-43E0-B760-FC75CDF26980}" xr6:coauthVersionLast="47" xr6:coauthVersionMax="47" xr10:uidLastSave="{00000000-0000-0000-0000-000000000000}"/>
  <bookViews>
    <workbookView xWindow="-108" yWindow="-108" windowWidth="23256" windowHeight="12576" xr2:uid="{58FDB9E8-6794-4DFA-8416-44F6CC48D28C}"/>
  </bookViews>
  <sheets>
    <sheet name="2021 Production by oper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6" i="1" l="1"/>
  <c r="D82" i="1"/>
  <c r="C89" i="1"/>
  <c r="D89" i="1" s="1"/>
  <c r="C88" i="1"/>
  <c r="D88" i="1" s="1"/>
  <c r="C87" i="1"/>
  <c r="D87" i="1" s="1"/>
  <c r="C86" i="1"/>
  <c r="D86" i="1" s="1"/>
  <c r="C85" i="1"/>
  <c r="D85" i="1" s="1"/>
  <c r="C84" i="1"/>
  <c r="D84" i="1" s="1"/>
  <c r="C83" i="1"/>
  <c r="D83" i="1" s="1"/>
  <c r="C82" i="1"/>
  <c r="C81" i="1"/>
  <c r="D81" i="1" s="1"/>
  <c r="C80" i="1"/>
  <c r="D80" i="1" s="1"/>
  <c r="C79" i="1"/>
  <c r="D79" i="1" s="1"/>
  <c r="C78" i="1"/>
  <c r="D78" i="1" s="1"/>
  <c r="C77" i="1"/>
  <c r="D77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C64" i="1"/>
  <c r="D64" i="1" s="1"/>
  <c r="C63" i="1"/>
  <c r="D63" i="1" s="1"/>
  <c r="C62" i="1"/>
  <c r="D62" i="1" s="1"/>
  <c r="C61" i="1"/>
  <c r="D61" i="1" s="1"/>
  <c r="C60" i="1"/>
  <c r="D60" i="1" s="1"/>
  <c r="C59" i="1"/>
  <c r="D59" i="1" s="1"/>
  <c r="C58" i="1"/>
  <c r="D58" i="1" s="1"/>
  <c r="C57" i="1"/>
  <c r="D57" i="1" s="1"/>
  <c r="C56" i="1"/>
  <c r="D56" i="1" s="1"/>
  <c r="C55" i="1"/>
  <c r="D55" i="1" s="1"/>
  <c r="C54" i="1"/>
  <c r="D54" i="1" s="1"/>
  <c r="C53" i="1"/>
  <c r="D53" i="1" s="1"/>
  <c r="C52" i="1"/>
  <c r="D52" i="1" s="1"/>
  <c r="C51" i="1"/>
  <c r="D51" i="1" s="1"/>
  <c r="C50" i="1"/>
  <c r="D50" i="1" s="1"/>
  <c r="C49" i="1"/>
  <c r="D49" i="1" s="1"/>
  <c r="C48" i="1"/>
  <c r="D48" i="1" s="1"/>
  <c r="C47" i="1"/>
  <c r="D47" i="1" s="1"/>
  <c r="C46" i="1"/>
  <c r="C45" i="1"/>
  <c r="D45" i="1" s="1"/>
  <c r="C44" i="1"/>
  <c r="D44" i="1" s="1"/>
  <c r="C43" i="1"/>
  <c r="D43" i="1" s="1"/>
  <c r="E43" i="1" s="1"/>
  <c r="C42" i="1"/>
  <c r="D42" i="1" s="1"/>
  <c r="C41" i="1"/>
  <c r="D41" i="1" s="1"/>
  <c r="C40" i="1"/>
  <c r="D40" i="1" s="1"/>
  <c r="C39" i="1"/>
  <c r="D39" i="1" s="1"/>
  <c r="E39" i="1" s="1"/>
  <c r="C38" i="1"/>
  <c r="D38" i="1" s="1"/>
  <c r="E38" i="1" s="1"/>
  <c r="C37" i="1"/>
  <c r="D37" i="1" s="1"/>
  <c r="E37" i="1" s="1"/>
  <c r="C36" i="1"/>
  <c r="D36" i="1" s="1"/>
  <c r="E36" i="1" s="1"/>
  <c r="C35" i="1"/>
  <c r="D35" i="1" s="1"/>
  <c r="E35" i="1" s="1"/>
  <c r="C34" i="1"/>
  <c r="D34" i="1" s="1"/>
  <c r="E34" i="1" s="1"/>
  <c r="C33" i="1"/>
  <c r="D33" i="1" s="1"/>
  <c r="E33" i="1" s="1"/>
  <c r="C32" i="1"/>
  <c r="D32" i="1" s="1"/>
  <c r="E32" i="1" s="1"/>
  <c r="C31" i="1"/>
  <c r="D31" i="1" s="1"/>
  <c r="E31" i="1" s="1"/>
  <c r="C30" i="1"/>
  <c r="D30" i="1" s="1"/>
  <c r="C29" i="1"/>
  <c r="D29" i="1" s="1"/>
  <c r="E29" i="1" s="1"/>
  <c r="C28" i="1"/>
  <c r="D28" i="1" s="1"/>
  <c r="E28" i="1" s="1"/>
  <c r="C27" i="1"/>
  <c r="D27" i="1" s="1"/>
  <c r="E27" i="1" s="1"/>
  <c r="C26" i="1"/>
  <c r="D26" i="1" s="1"/>
  <c r="E26" i="1" s="1"/>
  <c r="C25" i="1"/>
  <c r="D25" i="1" s="1"/>
  <c r="E25" i="1" s="1"/>
  <c r="C24" i="1"/>
  <c r="D24" i="1" s="1"/>
  <c r="E24" i="1" s="1"/>
  <c r="C23" i="1"/>
  <c r="D23" i="1" s="1"/>
  <c r="E23" i="1" s="1"/>
  <c r="C22" i="1"/>
  <c r="D22" i="1" s="1"/>
  <c r="E22" i="1" s="1"/>
  <c r="C21" i="1"/>
  <c r="D21" i="1" s="1"/>
  <c r="E21" i="1" s="1"/>
  <c r="C20" i="1"/>
  <c r="D20" i="1" s="1"/>
  <c r="E20" i="1" s="1"/>
  <c r="C19" i="1"/>
  <c r="D19" i="1" s="1"/>
  <c r="E19" i="1" s="1"/>
  <c r="C18" i="1"/>
  <c r="D18" i="1" s="1"/>
  <c r="E18" i="1" s="1"/>
  <c r="C17" i="1"/>
  <c r="D17" i="1" s="1"/>
  <c r="E17" i="1" s="1"/>
  <c r="C16" i="1"/>
  <c r="D16" i="1" s="1"/>
  <c r="E16" i="1" s="1"/>
  <c r="C15" i="1"/>
  <c r="D15" i="1" s="1"/>
  <c r="E15" i="1" s="1"/>
  <c r="C14" i="1"/>
  <c r="D14" i="1" s="1"/>
  <c r="E14" i="1" s="1"/>
  <c r="C13" i="1"/>
  <c r="D13" i="1" s="1"/>
  <c r="E13" i="1" s="1"/>
  <c r="C12" i="1"/>
  <c r="D12" i="1" s="1"/>
  <c r="E12" i="1" s="1"/>
  <c r="C11" i="1"/>
  <c r="D11" i="1" s="1"/>
  <c r="E11" i="1" s="1"/>
  <c r="C10" i="1"/>
  <c r="D10" i="1" s="1"/>
  <c r="E10" i="1" s="1"/>
  <c r="C9" i="1"/>
  <c r="D9" i="1" s="1"/>
  <c r="E9" i="1" s="1"/>
  <c r="C8" i="1"/>
  <c r="D8" i="1" s="1"/>
  <c r="E8" i="1" s="1"/>
  <c r="C7" i="1"/>
  <c r="D7" i="1" s="1"/>
  <c r="E7" i="1" s="1"/>
  <c r="C6" i="1"/>
  <c r="D6" i="1" s="1"/>
  <c r="C5" i="1"/>
  <c r="D5" i="1" s="1"/>
  <c r="E5" i="1" s="1"/>
  <c r="C4" i="1"/>
  <c r="D4" i="1" s="1"/>
  <c r="E4" i="1" s="1"/>
  <c r="C3" i="1"/>
  <c r="D3" i="1" s="1"/>
  <c r="E3" i="1" s="1"/>
  <c r="E6" i="1" l="1"/>
</calcChain>
</file>

<file path=xl/sharedStrings.xml><?xml version="1.0" encoding="utf-8"?>
<sst xmlns="http://schemas.openxmlformats.org/spreadsheetml/2006/main" count="94" uniqueCount="94">
  <si>
    <t>Company</t>
  </si>
  <si>
    <t>Oil, BBL</t>
  </si>
  <si>
    <t>BOPD</t>
  </si>
  <si>
    <t>BEREXCO LLC</t>
  </si>
  <si>
    <t>EVERTSON OPERATING CO INC</t>
  </si>
  <si>
    <t>GREAT PLAINS ENERGY, INC</t>
  </si>
  <si>
    <t>CENTRAL OPERATING INC</t>
  </si>
  <si>
    <t>URBAN OIL &amp; GAS GROUP, LLC</t>
  </si>
  <si>
    <t>THOROUGHBRED ASSOCIATES LLC</t>
  </si>
  <si>
    <t>MURFIN DRLG CO INC</t>
  </si>
  <si>
    <t>GORE OIL COMPANY</t>
  </si>
  <si>
    <t>BELLAIRE OIL CO</t>
  </si>
  <si>
    <t>CORAL PRODUCTION CORP</t>
  </si>
  <si>
    <t>CANYON OPERATING LLC</t>
  </si>
  <si>
    <t>IVANSONS OIL PRODUCTION</t>
  </si>
  <si>
    <t>SMITH RED PLAINS PRODUCTION</t>
  </si>
  <si>
    <t>KALER OIL COMPANY</t>
  </si>
  <si>
    <t>BACH OIL PRODUCTION</t>
  </si>
  <si>
    <t>CHACO ENERGY COMPANY</t>
  </si>
  <si>
    <t>WIESER OIL LLC</t>
  </si>
  <si>
    <t>WIND RIVER EXPLORATION INC</t>
  </si>
  <si>
    <t>PLATTE VALLEY OIL CO INC</t>
  </si>
  <si>
    <t>RTA PETROLEUM, LLC</t>
  </si>
  <si>
    <t>ADVANTAGE RESOURCES INC</t>
  </si>
  <si>
    <t>BEREN CORP</t>
  </si>
  <si>
    <t>TRI FAMILY OIL CO</t>
  </si>
  <si>
    <t>GULF EXPLORATION, LLC</t>
  </si>
  <si>
    <t>KGH OPERATING COMPANY</t>
  </si>
  <si>
    <t>C &amp; M OIL INC</t>
  </si>
  <si>
    <t>BUCKEYE WEST LLC</t>
  </si>
  <si>
    <t>HUMMON CORP</t>
  </si>
  <si>
    <t>ROCK BOTTOM OIL LLC</t>
  </si>
  <si>
    <t>EAGLE CREEK RESOURCES, LLC</t>
  </si>
  <si>
    <t>TIMKA RESOURCES, LTD</t>
  </si>
  <si>
    <t>FRERICHS, EVERETT</t>
  </si>
  <si>
    <t>RV BORCHERT OIL PRODUCER</t>
  </si>
  <si>
    <t>PETROWEST ENERGY CO INC</t>
  </si>
  <si>
    <t>CARDINAL OIL COMPANY, INC.</t>
  </si>
  <si>
    <t>ROXANNA NEBRASKA, LLC</t>
  </si>
  <si>
    <t>O'BRIEN ENERGY RESOURCES CORP</t>
  </si>
  <si>
    <t>YOUNT FOUNDATION INC</t>
  </si>
  <si>
    <t>FARMER INC</t>
  </si>
  <si>
    <t>WARNER VENTURES INC</t>
  </si>
  <si>
    <t>KODIAK PETROLEUM INC</t>
  </si>
  <si>
    <t>CITATION OIL &amp; GAS CORP INC</t>
  </si>
  <si>
    <t>SMITH OIL PROPERTIES INC</t>
  </si>
  <si>
    <t>DEUTSCH OIL COMPANY</t>
  </si>
  <si>
    <t>NORSTAR PETROLEUM INC</t>
  </si>
  <si>
    <t>BRUCE OIL CO LLC</t>
  </si>
  <si>
    <t>MULL DRILLING COMPANY, INC</t>
  </si>
  <si>
    <t>3RP OPERATING</t>
  </si>
  <si>
    <t>COLEMAN OIL CO</t>
  </si>
  <si>
    <t>CANNON, ROBERT D.</t>
  </si>
  <si>
    <t>Z &amp; S CONSTRUCTION CO</t>
  </si>
  <si>
    <t>RIM OPERATING, INC.</t>
  </si>
  <si>
    <t>OPEN RANGE ENERGY LLC</t>
  </si>
  <si>
    <t>KUHN OIL CO INC</t>
  </si>
  <si>
    <t>CHAIN, JOHN H (JACK)</t>
  </si>
  <si>
    <t>BAKER CORPORATION</t>
  </si>
  <si>
    <t>LYONS &amp; LYONS INC</t>
  </si>
  <si>
    <t>DHW ENERGY LLC</t>
  </si>
  <si>
    <t>RAMPART ENERGY COMPANY</t>
  </si>
  <si>
    <t>P &amp; E OIL</t>
  </si>
  <si>
    <t>BROWN OIL &amp; GAS LLC</t>
  </si>
  <si>
    <t>CHOLLA PRODUCTION LLC</t>
  </si>
  <si>
    <t>TWIN OIL PARTNERSHIP LLC</t>
  </si>
  <si>
    <t>FLATIRONS RESOURCES LLC</t>
  </si>
  <si>
    <t>JOHN G BROWN, LLC</t>
  </si>
  <si>
    <t>AKSARBEN PETROLEUM, INC.</t>
  </si>
  <si>
    <t>GREGORY, JD</t>
  </si>
  <si>
    <t>H &amp; M PETROLEUM CORPORATION</t>
  </si>
  <si>
    <t>BERENERGY CORP</t>
  </si>
  <si>
    <t>C &amp; G DRILLING, INC</t>
  </si>
  <si>
    <t>DNR OIL AND GAS, INC.</t>
  </si>
  <si>
    <t>WESTERN OPERATING CO</t>
  </si>
  <si>
    <t>DUERFELDT</t>
  </si>
  <si>
    <t>HESPERUS ENERGY LLC</t>
  </si>
  <si>
    <t>K-T OIL EXPLORATION &amp; LEASING</t>
  </si>
  <si>
    <t>MCCASLIN</t>
  </si>
  <si>
    <t>ANTELOPE ENERGY CO LLC</t>
  </si>
  <si>
    <t>FOUR W OIL CO., LLC</t>
  </si>
  <si>
    <t>LAKEVIEW OIL CO</t>
  </si>
  <si>
    <t>MIKE'S WELL SERVICE INC</t>
  </si>
  <si>
    <t>CENTERRA ENERGY CORP</t>
  </si>
  <si>
    <t>HRBEK, R. L.</t>
  </si>
  <si>
    <t>KEBRH OPERATING LLC</t>
  </si>
  <si>
    <t>MTARRI, INC.</t>
  </si>
  <si>
    <t>PETERSON ENERGY OPERATING</t>
  </si>
  <si>
    <t>TALLGRASS INTERSTATE GAS TRANS</t>
  </si>
  <si>
    <t>Fahey, John R</t>
  </si>
  <si>
    <t>Dues @ $15/BOPD</t>
  </si>
  <si>
    <t>Dues @ $15/BOPD2</t>
  </si>
  <si>
    <t>Nebraska Annual Production by Operator (Source: Nebraska Oil &amp; Gas Conservation Commission)</t>
  </si>
  <si>
    <t>$200 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</si>
</sst>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vertical="center" wrapText="1"/>
    </xf>
    <xf numFmtId="43" fontId="0" fillId="0" borderId="0" xfId="1" applyFont="1"/>
    <xf numFmtId="43" fontId="0" fillId="0" borderId="0" xfId="1" applyFont="1" applyAlignment="1">
      <alignment vertical="center" wrapText="1"/>
    </xf>
    <xf numFmtId="44" fontId="0" fillId="0" borderId="0" xfId="2" applyFont="1"/>
    <xf numFmtId="44" fontId="0" fillId="0" borderId="0" xfId="0" applyNumberFormat="1"/>
    <xf numFmtId="0" fontId="2" fillId="0" borderId="0" xfId="0" applyFont="1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4"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4F1CF0-C9CE-4706-AB7C-68029B58D04C}" name="Table3" displayName="Table3" ref="A2:E89" totalsRowShown="0">
  <tableColumns count="5">
    <tableColumn id="1" xr3:uid="{5447768A-42CA-48E5-9DED-415C6D26C5E2}" name="Company" dataDxfId="3"/>
    <tableColumn id="2" xr3:uid="{23255123-4B8C-44CA-8541-3F6C5081DBB5}" name="Oil, BBL" dataDxfId="2" dataCellStyle="Comma"/>
    <tableColumn id="3" xr3:uid="{26C695D4-5DE1-4CAC-97CC-486417264787}" name="BOPD" dataDxfId="1" dataCellStyle="Comma">
      <calculatedColumnFormula>B3/365</calculatedColumnFormula>
    </tableColumn>
    <tableColumn id="4" xr3:uid="{11962588-5C25-4BD1-BD9C-BAEC7A7ED38F}" name="Dues @ $15/BOPD" dataCellStyle="Currency">
      <calculatedColumnFormula>Table3[[#This Row],[BOPD]]*15</calculatedColumnFormula>
    </tableColumn>
    <tableColumn id="5" xr3:uid="{63C13449-71AE-40CD-9EDD-BDE7B5CDBDFB}" name="Dues @ $15/BOPD2" dataDxfId="0">
      <calculatedColumnFormula>Table3[[#This Row],[Dues @ $15/BOPD]]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8B12-01B3-46B6-966C-242DAA5168D5}">
  <sheetPr>
    <pageSetUpPr fitToPage="1"/>
  </sheetPr>
  <dimension ref="A1:E89"/>
  <sheetViews>
    <sheetView tabSelected="1" topLeftCell="A65" workbookViewId="0">
      <selection sqref="A1:E89"/>
    </sheetView>
  </sheetViews>
  <sheetFormatPr defaultRowHeight="14.4" x14ac:dyDescent="0.3"/>
  <cols>
    <col min="1" max="1" width="42.33203125" customWidth="1"/>
    <col min="2" max="2" width="15.6640625" customWidth="1"/>
    <col min="3" max="3" width="13" customWidth="1"/>
    <col min="4" max="4" width="18.6640625" style="4" bestFit="1" customWidth="1"/>
    <col min="5" max="5" width="18.77734375" customWidth="1"/>
    <col min="257" max="257" width="42.33203125" customWidth="1"/>
    <col min="258" max="258" width="15.6640625" customWidth="1"/>
    <col min="259" max="259" width="13" customWidth="1"/>
    <col min="260" max="260" width="10.5546875" bestFit="1" customWidth="1"/>
    <col min="513" max="513" width="42.33203125" customWidth="1"/>
    <col min="514" max="514" width="15.6640625" customWidth="1"/>
    <col min="515" max="515" width="13" customWidth="1"/>
    <col min="516" max="516" width="10.5546875" bestFit="1" customWidth="1"/>
    <col min="769" max="769" width="42.33203125" customWidth="1"/>
    <col min="770" max="770" width="15.6640625" customWidth="1"/>
    <col min="771" max="771" width="13" customWidth="1"/>
    <col min="772" max="772" width="10.5546875" bestFit="1" customWidth="1"/>
    <col min="1025" max="1025" width="42.33203125" customWidth="1"/>
    <col min="1026" max="1026" width="15.6640625" customWidth="1"/>
    <col min="1027" max="1027" width="13" customWidth="1"/>
    <col min="1028" max="1028" width="10.5546875" bestFit="1" customWidth="1"/>
    <col min="1281" max="1281" width="42.33203125" customWidth="1"/>
    <col min="1282" max="1282" width="15.6640625" customWidth="1"/>
    <col min="1283" max="1283" width="13" customWidth="1"/>
    <col min="1284" max="1284" width="10.5546875" bestFit="1" customWidth="1"/>
    <col min="1537" max="1537" width="42.33203125" customWidth="1"/>
    <col min="1538" max="1538" width="15.6640625" customWidth="1"/>
    <col min="1539" max="1539" width="13" customWidth="1"/>
    <col min="1540" max="1540" width="10.5546875" bestFit="1" customWidth="1"/>
    <col min="1793" max="1793" width="42.33203125" customWidth="1"/>
    <col min="1794" max="1794" width="15.6640625" customWidth="1"/>
    <col min="1795" max="1795" width="13" customWidth="1"/>
    <col min="1796" max="1796" width="10.5546875" bestFit="1" customWidth="1"/>
    <col min="2049" max="2049" width="42.33203125" customWidth="1"/>
    <col min="2050" max="2050" width="15.6640625" customWidth="1"/>
    <col min="2051" max="2051" width="13" customWidth="1"/>
    <col min="2052" max="2052" width="10.5546875" bestFit="1" customWidth="1"/>
    <col min="2305" max="2305" width="42.33203125" customWidth="1"/>
    <col min="2306" max="2306" width="15.6640625" customWidth="1"/>
    <col min="2307" max="2307" width="13" customWidth="1"/>
    <col min="2308" max="2308" width="10.5546875" bestFit="1" customWidth="1"/>
    <col min="2561" max="2561" width="42.33203125" customWidth="1"/>
    <col min="2562" max="2562" width="15.6640625" customWidth="1"/>
    <col min="2563" max="2563" width="13" customWidth="1"/>
    <col min="2564" max="2564" width="10.5546875" bestFit="1" customWidth="1"/>
    <col min="2817" max="2817" width="42.33203125" customWidth="1"/>
    <col min="2818" max="2818" width="15.6640625" customWidth="1"/>
    <col min="2819" max="2819" width="13" customWidth="1"/>
    <col min="2820" max="2820" width="10.5546875" bestFit="1" customWidth="1"/>
    <col min="3073" max="3073" width="42.33203125" customWidth="1"/>
    <col min="3074" max="3074" width="15.6640625" customWidth="1"/>
    <col min="3075" max="3075" width="13" customWidth="1"/>
    <col min="3076" max="3076" width="10.5546875" bestFit="1" customWidth="1"/>
    <col min="3329" max="3329" width="42.33203125" customWidth="1"/>
    <col min="3330" max="3330" width="15.6640625" customWidth="1"/>
    <col min="3331" max="3331" width="13" customWidth="1"/>
    <col min="3332" max="3332" width="10.5546875" bestFit="1" customWidth="1"/>
    <col min="3585" max="3585" width="42.33203125" customWidth="1"/>
    <col min="3586" max="3586" width="15.6640625" customWidth="1"/>
    <col min="3587" max="3587" width="13" customWidth="1"/>
    <col min="3588" max="3588" width="10.5546875" bestFit="1" customWidth="1"/>
    <col min="3841" max="3841" width="42.33203125" customWidth="1"/>
    <col min="3842" max="3842" width="15.6640625" customWidth="1"/>
    <col min="3843" max="3843" width="13" customWidth="1"/>
    <col min="3844" max="3844" width="10.5546875" bestFit="1" customWidth="1"/>
    <col min="4097" max="4097" width="42.33203125" customWidth="1"/>
    <col min="4098" max="4098" width="15.6640625" customWidth="1"/>
    <col min="4099" max="4099" width="13" customWidth="1"/>
    <col min="4100" max="4100" width="10.5546875" bestFit="1" customWidth="1"/>
    <col min="4353" max="4353" width="42.33203125" customWidth="1"/>
    <col min="4354" max="4354" width="15.6640625" customWidth="1"/>
    <col min="4355" max="4355" width="13" customWidth="1"/>
    <col min="4356" max="4356" width="10.5546875" bestFit="1" customWidth="1"/>
    <col min="4609" max="4609" width="42.33203125" customWidth="1"/>
    <col min="4610" max="4610" width="15.6640625" customWidth="1"/>
    <col min="4611" max="4611" width="13" customWidth="1"/>
    <col min="4612" max="4612" width="10.5546875" bestFit="1" customWidth="1"/>
    <col min="4865" max="4865" width="42.33203125" customWidth="1"/>
    <col min="4866" max="4866" width="15.6640625" customWidth="1"/>
    <col min="4867" max="4867" width="13" customWidth="1"/>
    <col min="4868" max="4868" width="10.5546875" bestFit="1" customWidth="1"/>
    <col min="5121" max="5121" width="42.33203125" customWidth="1"/>
    <col min="5122" max="5122" width="15.6640625" customWidth="1"/>
    <col min="5123" max="5123" width="13" customWidth="1"/>
    <col min="5124" max="5124" width="10.5546875" bestFit="1" customWidth="1"/>
    <col min="5377" max="5377" width="42.33203125" customWidth="1"/>
    <col min="5378" max="5378" width="15.6640625" customWidth="1"/>
    <col min="5379" max="5379" width="13" customWidth="1"/>
    <col min="5380" max="5380" width="10.5546875" bestFit="1" customWidth="1"/>
    <col min="5633" max="5633" width="42.33203125" customWidth="1"/>
    <col min="5634" max="5634" width="15.6640625" customWidth="1"/>
    <col min="5635" max="5635" width="13" customWidth="1"/>
    <col min="5636" max="5636" width="10.5546875" bestFit="1" customWidth="1"/>
    <col min="5889" max="5889" width="42.33203125" customWidth="1"/>
    <col min="5890" max="5890" width="15.6640625" customWidth="1"/>
    <col min="5891" max="5891" width="13" customWidth="1"/>
    <col min="5892" max="5892" width="10.5546875" bestFit="1" customWidth="1"/>
    <col min="6145" max="6145" width="42.33203125" customWidth="1"/>
    <col min="6146" max="6146" width="15.6640625" customWidth="1"/>
    <col min="6147" max="6147" width="13" customWidth="1"/>
    <col min="6148" max="6148" width="10.5546875" bestFit="1" customWidth="1"/>
    <col min="6401" max="6401" width="42.33203125" customWidth="1"/>
    <col min="6402" max="6402" width="15.6640625" customWidth="1"/>
    <col min="6403" max="6403" width="13" customWidth="1"/>
    <col min="6404" max="6404" width="10.5546875" bestFit="1" customWidth="1"/>
    <col min="6657" max="6657" width="42.33203125" customWidth="1"/>
    <col min="6658" max="6658" width="15.6640625" customWidth="1"/>
    <col min="6659" max="6659" width="13" customWidth="1"/>
    <col min="6660" max="6660" width="10.5546875" bestFit="1" customWidth="1"/>
    <col min="6913" max="6913" width="42.33203125" customWidth="1"/>
    <col min="6914" max="6914" width="15.6640625" customWidth="1"/>
    <col min="6915" max="6915" width="13" customWidth="1"/>
    <col min="6916" max="6916" width="10.5546875" bestFit="1" customWidth="1"/>
    <col min="7169" max="7169" width="42.33203125" customWidth="1"/>
    <col min="7170" max="7170" width="15.6640625" customWidth="1"/>
    <col min="7171" max="7171" width="13" customWidth="1"/>
    <col min="7172" max="7172" width="10.5546875" bestFit="1" customWidth="1"/>
    <col min="7425" max="7425" width="42.33203125" customWidth="1"/>
    <col min="7426" max="7426" width="15.6640625" customWidth="1"/>
    <col min="7427" max="7427" width="13" customWidth="1"/>
    <col min="7428" max="7428" width="10.5546875" bestFit="1" customWidth="1"/>
    <col min="7681" max="7681" width="42.33203125" customWidth="1"/>
    <col min="7682" max="7682" width="15.6640625" customWidth="1"/>
    <col min="7683" max="7683" width="13" customWidth="1"/>
    <col min="7684" max="7684" width="10.5546875" bestFit="1" customWidth="1"/>
    <col min="7937" max="7937" width="42.33203125" customWidth="1"/>
    <col min="7938" max="7938" width="15.6640625" customWidth="1"/>
    <col min="7939" max="7939" width="13" customWidth="1"/>
    <col min="7940" max="7940" width="10.5546875" bestFit="1" customWidth="1"/>
    <col min="8193" max="8193" width="42.33203125" customWidth="1"/>
    <col min="8194" max="8194" width="15.6640625" customWidth="1"/>
    <col min="8195" max="8195" width="13" customWidth="1"/>
    <col min="8196" max="8196" width="10.5546875" bestFit="1" customWidth="1"/>
    <col min="8449" max="8449" width="42.33203125" customWidth="1"/>
    <col min="8450" max="8450" width="15.6640625" customWidth="1"/>
    <col min="8451" max="8451" width="13" customWidth="1"/>
    <col min="8452" max="8452" width="10.5546875" bestFit="1" customWidth="1"/>
    <col min="8705" max="8705" width="42.33203125" customWidth="1"/>
    <col min="8706" max="8706" width="15.6640625" customWidth="1"/>
    <col min="8707" max="8707" width="13" customWidth="1"/>
    <col min="8708" max="8708" width="10.5546875" bestFit="1" customWidth="1"/>
    <col min="8961" max="8961" width="42.33203125" customWidth="1"/>
    <col min="8962" max="8962" width="15.6640625" customWidth="1"/>
    <col min="8963" max="8963" width="13" customWidth="1"/>
    <col min="8964" max="8964" width="10.5546875" bestFit="1" customWidth="1"/>
    <col min="9217" max="9217" width="42.33203125" customWidth="1"/>
    <col min="9218" max="9218" width="15.6640625" customWidth="1"/>
    <col min="9219" max="9219" width="13" customWidth="1"/>
    <col min="9220" max="9220" width="10.5546875" bestFit="1" customWidth="1"/>
    <col min="9473" max="9473" width="42.33203125" customWidth="1"/>
    <col min="9474" max="9474" width="15.6640625" customWidth="1"/>
    <col min="9475" max="9475" width="13" customWidth="1"/>
    <col min="9476" max="9476" width="10.5546875" bestFit="1" customWidth="1"/>
    <col min="9729" max="9729" width="42.33203125" customWidth="1"/>
    <col min="9730" max="9730" width="15.6640625" customWidth="1"/>
    <col min="9731" max="9731" width="13" customWidth="1"/>
    <col min="9732" max="9732" width="10.5546875" bestFit="1" customWidth="1"/>
    <col min="9985" max="9985" width="42.33203125" customWidth="1"/>
    <col min="9986" max="9986" width="15.6640625" customWidth="1"/>
    <col min="9987" max="9987" width="13" customWidth="1"/>
    <col min="9988" max="9988" width="10.5546875" bestFit="1" customWidth="1"/>
    <col min="10241" max="10241" width="42.33203125" customWidth="1"/>
    <col min="10242" max="10242" width="15.6640625" customWidth="1"/>
    <col min="10243" max="10243" width="13" customWidth="1"/>
    <col min="10244" max="10244" width="10.5546875" bestFit="1" customWidth="1"/>
    <col min="10497" max="10497" width="42.33203125" customWidth="1"/>
    <col min="10498" max="10498" width="15.6640625" customWidth="1"/>
    <col min="10499" max="10499" width="13" customWidth="1"/>
    <col min="10500" max="10500" width="10.5546875" bestFit="1" customWidth="1"/>
    <col min="10753" max="10753" width="42.33203125" customWidth="1"/>
    <col min="10754" max="10754" width="15.6640625" customWidth="1"/>
    <col min="10755" max="10755" width="13" customWidth="1"/>
    <col min="10756" max="10756" width="10.5546875" bestFit="1" customWidth="1"/>
    <col min="11009" max="11009" width="42.33203125" customWidth="1"/>
    <col min="11010" max="11010" width="15.6640625" customWidth="1"/>
    <col min="11011" max="11011" width="13" customWidth="1"/>
    <col min="11012" max="11012" width="10.5546875" bestFit="1" customWidth="1"/>
    <col min="11265" max="11265" width="42.33203125" customWidth="1"/>
    <col min="11266" max="11266" width="15.6640625" customWidth="1"/>
    <col min="11267" max="11267" width="13" customWidth="1"/>
    <col min="11268" max="11268" width="10.5546875" bestFit="1" customWidth="1"/>
    <col min="11521" max="11521" width="42.33203125" customWidth="1"/>
    <col min="11522" max="11522" width="15.6640625" customWidth="1"/>
    <col min="11523" max="11523" width="13" customWidth="1"/>
    <col min="11524" max="11524" width="10.5546875" bestFit="1" customWidth="1"/>
    <col min="11777" max="11777" width="42.33203125" customWidth="1"/>
    <col min="11778" max="11778" width="15.6640625" customWidth="1"/>
    <col min="11779" max="11779" width="13" customWidth="1"/>
    <col min="11780" max="11780" width="10.5546875" bestFit="1" customWidth="1"/>
    <col min="12033" max="12033" width="42.33203125" customWidth="1"/>
    <col min="12034" max="12034" width="15.6640625" customWidth="1"/>
    <col min="12035" max="12035" width="13" customWidth="1"/>
    <col min="12036" max="12036" width="10.5546875" bestFit="1" customWidth="1"/>
    <col min="12289" max="12289" width="42.33203125" customWidth="1"/>
    <col min="12290" max="12290" width="15.6640625" customWidth="1"/>
    <col min="12291" max="12291" width="13" customWidth="1"/>
    <col min="12292" max="12292" width="10.5546875" bestFit="1" customWidth="1"/>
    <col min="12545" max="12545" width="42.33203125" customWidth="1"/>
    <col min="12546" max="12546" width="15.6640625" customWidth="1"/>
    <col min="12547" max="12547" width="13" customWidth="1"/>
    <col min="12548" max="12548" width="10.5546875" bestFit="1" customWidth="1"/>
    <col min="12801" max="12801" width="42.33203125" customWidth="1"/>
    <col min="12802" max="12802" width="15.6640625" customWidth="1"/>
    <col min="12803" max="12803" width="13" customWidth="1"/>
    <col min="12804" max="12804" width="10.5546875" bestFit="1" customWidth="1"/>
    <col min="13057" max="13057" width="42.33203125" customWidth="1"/>
    <col min="13058" max="13058" width="15.6640625" customWidth="1"/>
    <col min="13059" max="13059" width="13" customWidth="1"/>
    <col min="13060" max="13060" width="10.5546875" bestFit="1" customWidth="1"/>
    <col min="13313" max="13313" width="42.33203125" customWidth="1"/>
    <col min="13314" max="13314" width="15.6640625" customWidth="1"/>
    <col min="13315" max="13315" width="13" customWidth="1"/>
    <col min="13316" max="13316" width="10.5546875" bestFit="1" customWidth="1"/>
    <col min="13569" max="13569" width="42.33203125" customWidth="1"/>
    <col min="13570" max="13570" width="15.6640625" customWidth="1"/>
    <col min="13571" max="13571" width="13" customWidth="1"/>
    <col min="13572" max="13572" width="10.5546875" bestFit="1" customWidth="1"/>
    <col min="13825" max="13825" width="42.33203125" customWidth="1"/>
    <col min="13826" max="13826" width="15.6640625" customWidth="1"/>
    <col min="13827" max="13827" width="13" customWidth="1"/>
    <col min="13828" max="13828" width="10.5546875" bestFit="1" customWidth="1"/>
    <col min="14081" max="14081" width="42.33203125" customWidth="1"/>
    <col min="14082" max="14082" width="15.6640625" customWidth="1"/>
    <col min="14083" max="14083" width="13" customWidth="1"/>
    <col min="14084" max="14084" width="10.5546875" bestFit="1" customWidth="1"/>
    <col min="14337" max="14337" width="42.33203125" customWidth="1"/>
    <col min="14338" max="14338" width="15.6640625" customWidth="1"/>
    <col min="14339" max="14339" width="13" customWidth="1"/>
    <col min="14340" max="14340" width="10.5546875" bestFit="1" customWidth="1"/>
    <col min="14593" max="14593" width="42.33203125" customWidth="1"/>
    <col min="14594" max="14594" width="15.6640625" customWidth="1"/>
    <col min="14595" max="14595" width="13" customWidth="1"/>
    <col min="14596" max="14596" width="10.5546875" bestFit="1" customWidth="1"/>
    <col min="14849" max="14849" width="42.33203125" customWidth="1"/>
    <col min="14850" max="14850" width="15.6640625" customWidth="1"/>
    <col min="14851" max="14851" width="13" customWidth="1"/>
    <col min="14852" max="14852" width="10.5546875" bestFit="1" customWidth="1"/>
    <col min="15105" max="15105" width="42.33203125" customWidth="1"/>
    <col min="15106" max="15106" width="15.6640625" customWidth="1"/>
    <col min="15107" max="15107" width="13" customWidth="1"/>
    <col min="15108" max="15108" width="10.5546875" bestFit="1" customWidth="1"/>
    <col min="15361" max="15361" width="42.33203125" customWidth="1"/>
    <col min="15362" max="15362" width="15.6640625" customWidth="1"/>
    <col min="15363" max="15363" width="13" customWidth="1"/>
    <col min="15364" max="15364" width="10.5546875" bestFit="1" customWidth="1"/>
    <col min="15617" max="15617" width="42.33203125" customWidth="1"/>
    <col min="15618" max="15618" width="15.6640625" customWidth="1"/>
    <col min="15619" max="15619" width="13" customWidth="1"/>
    <col min="15620" max="15620" width="10.5546875" bestFit="1" customWidth="1"/>
    <col min="15873" max="15873" width="42.33203125" customWidth="1"/>
    <col min="15874" max="15874" width="15.6640625" customWidth="1"/>
    <col min="15875" max="15875" width="13" customWidth="1"/>
    <col min="15876" max="15876" width="10.5546875" bestFit="1" customWidth="1"/>
    <col min="16129" max="16129" width="42.33203125" customWidth="1"/>
    <col min="16130" max="16130" width="15.6640625" customWidth="1"/>
    <col min="16131" max="16131" width="13" customWidth="1"/>
    <col min="16132" max="16132" width="10.5546875" bestFit="1" customWidth="1"/>
  </cols>
  <sheetData>
    <row r="1" spans="1:5" x14ac:dyDescent="0.3">
      <c r="A1" s="6" t="s">
        <v>92</v>
      </c>
      <c r="B1" s="2"/>
      <c r="C1" s="2"/>
      <c r="E1" t="s">
        <v>93</v>
      </c>
    </row>
    <row r="2" spans="1:5" x14ac:dyDescent="0.3">
      <c r="A2" s="1" t="s">
        <v>0</v>
      </c>
      <c r="B2" s="3" t="s">
        <v>1</v>
      </c>
      <c r="C2" s="3" t="s">
        <v>2</v>
      </c>
      <c r="D2" s="4" t="s">
        <v>90</v>
      </c>
      <c r="E2" s="4" t="s">
        <v>91</v>
      </c>
    </row>
    <row r="3" spans="1:5" x14ac:dyDescent="0.3">
      <c r="A3" s="1" t="s">
        <v>3</v>
      </c>
      <c r="B3" s="2">
        <v>340954</v>
      </c>
      <c r="C3" s="2">
        <f>B3/365</f>
        <v>934.12054794520543</v>
      </c>
      <c r="D3" s="4">
        <f>Table3[[#This Row],[BOPD]]*15</f>
        <v>14011.808219178081</v>
      </c>
      <c r="E3" s="5">
        <f>Table3[[#This Row],[Dues @ $15/BOPD]]</f>
        <v>14011.808219178081</v>
      </c>
    </row>
    <row r="4" spans="1:5" x14ac:dyDescent="0.3">
      <c r="A4" s="1" t="s">
        <v>4</v>
      </c>
      <c r="B4" s="2">
        <v>138260</v>
      </c>
      <c r="C4" s="2">
        <f t="shared" ref="C4:C67" si="0">B4/365</f>
        <v>378.79452054794518</v>
      </c>
      <c r="D4" s="4">
        <f>Table3[[#This Row],[BOPD]]*15</f>
        <v>5681.9178082191775</v>
      </c>
      <c r="E4" s="5">
        <f>Table3[[#This Row],[Dues @ $15/BOPD]]</f>
        <v>5681.9178082191775</v>
      </c>
    </row>
    <row r="5" spans="1:5" x14ac:dyDescent="0.3">
      <c r="A5" s="1" t="s">
        <v>5</v>
      </c>
      <c r="B5" s="2">
        <v>110060</v>
      </c>
      <c r="C5" s="2">
        <f t="shared" si="0"/>
        <v>301.53424657534248</v>
      </c>
      <c r="D5" s="4">
        <f>Table3[[#This Row],[BOPD]]*15</f>
        <v>4523.0136986301368</v>
      </c>
      <c r="E5" s="5">
        <f>Table3[[#This Row],[Dues @ $15/BOPD]]</f>
        <v>4523.0136986301368</v>
      </c>
    </row>
    <row r="6" spans="1:5" x14ac:dyDescent="0.3">
      <c r="A6" s="1" t="s">
        <v>6</v>
      </c>
      <c r="B6" s="2">
        <v>109186</v>
      </c>
      <c r="C6" s="2">
        <f t="shared" si="0"/>
        <v>299.13972602739727</v>
      </c>
      <c r="D6" s="4">
        <f>Table3[[#This Row],[BOPD]]*15</f>
        <v>4487.0958904109593</v>
      </c>
      <c r="E6" s="5">
        <f>Table3[[#This Row],[Dues @ $15/BOPD]]</f>
        <v>4487.0958904109593</v>
      </c>
    </row>
    <row r="7" spans="1:5" x14ac:dyDescent="0.3">
      <c r="A7" s="1" t="s">
        <v>7</v>
      </c>
      <c r="B7" s="2">
        <v>87561</v>
      </c>
      <c r="C7" s="2">
        <f t="shared" si="0"/>
        <v>239.8931506849315</v>
      </c>
      <c r="D7" s="4">
        <f>Table3[[#This Row],[BOPD]]*15</f>
        <v>3598.3972602739723</v>
      </c>
      <c r="E7" s="5">
        <f>Table3[[#This Row],[Dues @ $15/BOPD]]</f>
        <v>3598.3972602739723</v>
      </c>
    </row>
    <row r="8" spans="1:5" x14ac:dyDescent="0.3">
      <c r="A8" s="1" t="s">
        <v>8</v>
      </c>
      <c r="B8" s="2">
        <v>92614</v>
      </c>
      <c r="C8" s="2">
        <f t="shared" si="0"/>
        <v>253.73698630136985</v>
      </c>
      <c r="D8" s="4">
        <f>Table3[[#This Row],[BOPD]]*15</f>
        <v>3806.0547945205476</v>
      </c>
      <c r="E8" s="5">
        <f>Table3[[#This Row],[Dues @ $15/BOPD]]</f>
        <v>3806.0547945205476</v>
      </c>
    </row>
    <row r="9" spans="1:5" x14ac:dyDescent="0.3">
      <c r="A9" s="1" t="s">
        <v>9</v>
      </c>
      <c r="B9" s="2">
        <v>146624</v>
      </c>
      <c r="C9" s="2">
        <f t="shared" si="0"/>
        <v>401.70958904109591</v>
      </c>
      <c r="D9" s="4">
        <f>Table3[[#This Row],[BOPD]]*15</f>
        <v>6025.643835616439</v>
      </c>
      <c r="E9" s="5">
        <f>Table3[[#This Row],[Dues @ $15/BOPD]]</f>
        <v>6025.643835616439</v>
      </c>
    </row>
    <row r="10" spans="1:5" x14ac:dyDescent="0.3">
      <c r="A10" s="1" t="s">
        <v>10</v>
      </c>
      <c r="B10" s="2">
        <v>66714</v>
      </c>
      <c r="C10" s="2">
        <f t="shared" si="0"/>
        <v>182.77808219178081</v>
      </c>
      <c r="D10" s="4">
        <f>Table3[[#This Row],[BOPD]]*15</f>
        <v>2741.6712328767121</v>
      </c>
      <c r="E10" s="5">
        <f>Table3[[#This Row],[Dues @ $15/BOPD]]</f>
        <v>2741.6712328767121</v>
      </c>
    </row>
    <row r="11" spans="1:5" x14ac:dyDescent="0.3">
      <c r="A11" s="1" t="s">
        <v>11</v>
      </c>
      <c r="B11" s="2">
        <v>59952</v>
      </c>
      <c r="C11" s="2">
        <f t="shared" si="0"/>
        <v>164.25205479452055</v>
      </c>
      <c r="D11" s="4">
        <f>Table3[[#This Row],[BOPD]]*15</f>
        <v>2463.7808219178082</v>
      </c>
      <c r="E11" s="5">
        <f>Table3[[#This Row],[Dues @ $15/BOPD]]</f>
        <v>2463.7808219178082</v>
      </c>
    </row>
    <row r="12" spans="1:5" x14ac:dyDescent="0.3">
      <c r="A12" s="1" t="s">
        <v>12</v>
      </c>
      <c r="B12" s="2">
        <v>53971</v>
      </c>
      <c r="C12" s="2">
        <f t="shared" si="0"/>
        <v>147.86575342465753</v>
      </c>
      <c r="D12" s="4">
        <f>Table3[[#This Row],[BOPD]]*15</f>
        <v>2217.9863013698628</v>
      </c>
      <c r="E12" s="5">
        <f>Table3[[#This Row],[Dues @ $15/BOPD]]</f>
        <v>2217.9863013698628</v>
      </c>
    </row>
    <row r="13" spans="1:5" x14ac:dyDescent="0.3">
      <c r="A13" s="1" t="s">
        <v>13</v>
      </c>
      <c r="B13" s="2">
        <v>54135</v>
      </c>
      <c r="C13" s="2">
        <f t="shared" si="0"/>
        <v>148.31506849315068</v>
      </c>
      <c r="D13" s="4">
        <f>Table3[[#This Row],[BOPD]]*15</f>
        <v>2224.7260273972602</v>
      </c>
      <c r="E13" s="5">
        <f>Table3[[#This Row],[Dues @ $15/BOPD]]</f>
        <v>2224.7260273972602</v>
      </c>
    </row>
    <row r="14" spans="1:5" x14ac:dyDescent="0.3">
      <c r="A14" s="1" t="s">
        <v>14</v>
      </c>
      <c r="B14" s="2">
        <v>43018</v>
      </c>
      <c r="C14" s="2">
        <f t="shared" si="0"/>
        <v>117.85753424657534</v>
      </c>
      <c r="D14" s="4">
        <f>Table3[[#This Row],[BOPD]]*15</f>
        <v>1767.8630136986301</v>
      </c>
      <c r="E14" s="5">
        <f>Table3[[#This Row],[Dues @ $15/BOPD]]</f>
        <v>1767.8630136986301</v>
      </c>
    </row>
    <row r="15" spans="1:5" x14ac:dyDescent="0.3">
      <c r="A15" s="1" t="s">
        <v>15</v>
      </c>
      <c r="B15" s="2">
        <v>41408</v>
      </c>
      <c r="C15" s="2">
        <f t="shared" si="0"/>
        <v>113.44657534246575</v>
      </c>
      <c r="D15" s="4">
        <f>Table3[[#This Row],[BOPD]]*15</f>
        <v>1701.6986301369861</v>
      </c>
      <c r="E15" s="5">
        <f>Table3[[#This Row],[Dues @ $15/BOPD]]</f>
        <v>1701.6986301369861</v>
      </c>
    </row>
    <row r="16" spans="1:5" x14ac:dyDescent="0.3">
      <c r="A16" s="1" t="s">
        <v>16</v>
      </c>
      <c r="B16" s="2">
        <v>27211</v>
      </c>
      <c r="C16" s="2">
        <f t="shared" si="0"/>
        <v>74.550684931506851</v>
      </c>
      <c r="D16" s="4">
        <f>Table3[[#This Row],[BOPD]]*15</f>
        <v>1118.2602739726028</v>
      </c>
      <c r="E16" s="5">
        <f>Table3[[#This Row],[Dues @ $15/BOPD]]</f>
        <v>1118.2602739726028</v>
      </c>
    </row>
    <row r="17" spans="1:5" x14ac:dyDescent="0.3">
      <c r="A17" s="1" t="s">
        <v>17</v>
      </c>
      <c r="B17" s="2">
        <v>28467</v>
      </c>
      <c r="C17" s="2">
        <f t="shared" si="0"/>
        <v>77.991780821917814</v>
      </c>
      <c r="D17" s="4">
        <f>Table3[[#This Row],[BOPD]]*15</f>
        <v>1169.8767123287671</v>
      </c>
      <c r="E17" s="5">
        <f>Table3[[#This Row],[Dues @ $15/BOPD]]</f>
        <v>1169.8767123287671</v>
      </c>
    </row>
    <row r="18" spans="1:5" x14ac:dyDescent="0.3">
      <c r="A18" s="1" t="s">
        <v>18</v>
      </c>
      <c r="B18" s="2">
        <v>26247</v>
      </c>
      <c r="C18" s="2">
        <f t="shared" si="0"/>
        <v>71.909589041095884</v>
      </c>
      <c r="D18" s="4">
        <f>Table3[[#This Row],[BOPD]]*15</f>
        <v>1078.6438356164383</v>
      </c>
      <c r="E18" s="5">
        <f>Table3[[#This Row],[Dues @ $15/BOPD]]</f>
        <v>1078.6438356164383</v>
      </c>
    </row>
    <row r="19" spans="1:5" x14ac:dyDescent="0.3">
      <c r="A19" s="1" t="s">
        <v>19</v>
      </c>
      <c r="B19" s="2">
        <v>19364</v>
      </c>
      <c r="C19" s="2">
        <f t="shared" si="0"/>
        <v>53.052054794520551</v>
      </c>
      <c r="D19" s="4">
        <f>Table3[[#This Row],[BOPD]]*15</f>
        <v>795.78082191780823</v>
      </c>
      <c r="E19" s="5">
        <f>Table3[[#This Row],[Dues @ $15/BOPD]]</f>
        <v>795.78082191780823</v>
      </c>
    </row>
    <row r="20" spans="1:5" x14ac:dyDescent="0.3">
      <c r="A20" s="1" t="s">
        <v>20</v>
      </c>
      <c r="B20" s="2">
        <v>17157</v>
      </c>
      <c r="C20" s="2">
        <f t="shared" si="0"/>
        <v>47.005479452054793</v>
      </c>
      <c r="D20" s="4">
        <f>Table3[[#This Row],[BOPD]]*15</f>
        <v>705.08219178082186</v>
      </c>
      <c r="E20" s="5">
        <f>Table3[[#This Row],[Dues @ $15/BOPD]]</f>
        <v>705.08219178082186</v>
      </c>
    </row>
    <row r="21" spans="1:5" x14ac:dyDescent="0.3">
      <c r="A21" s="1" t="s">
        <v>21</v>
      </c>
      <c r="B21" s="2">
        <v>17181</v>
      </c>
      <c r="C21" s="2">
        <f t="shared" si="0"/>
        <v>47.07123287671233</v>
      </c>
      <c r="D21" s="4">
        <f>Table3[[#This Row],[BOPD]]*15</f>
        <v>706.06849315068496</v>
      </c>
      <c r="E21" s="5">
        <f>Table3[[#This Row],[Dues @ $15/BOPD]]</f>
        <v>706.06849315068496</v>
      </c>
    </row>
    <row r="22" spans="1:5" x14ac:dyDescent="0.3">
      <c r="A22" s="1" t="s">
        <v>22</v>
      </c>
      <c r="B22" s="2">
        <v>16150</v>
      </c>
      <c r="C22" s="2">
        <f t="shared" si="0"/>
        <v>44.246575342465754</v>
      </c>
      <c r="D22" s="4">
        <f>Table3[[#This Row],[BOPD]]*15</f>
        <v>663.69863013698625</v>
      </c>
      <c r="E22" s="5">
        <f>Table3[[#This Row],[Dues @ $15/BOPD]]</f>
        <v>663.69863013698625</v>
      </c>
    </row>
    <row r="23" spans="1:5" x14ac:dyDescent="0.3">
      <c r="A23" s="1" t="s">
        <v>23</v>
      </c>
      <c r="B23" s="2">
        <v>9917</v>
      </c>
      <c r="C23" s="2">
        <f t="shared" si="0"/>
        <v>27.169863013698631</v>
      </c>
      <c r="D23" s="4">
        <f>Table3[[#This Row],[BOPD]]*15</f>
        <v>407.54794520547944</v>
      </c>
      <c r="E23" s="5">
        <f>Table3[[#This Row],[Dues @ $15/BOPD]]</f>
        <v>407.54794520547944</v>
      </c>
    </row>
    <row r="24" spans="1:5" x14ac:dyDescent="0.3">
      <c r="A24" s="1" t="s">
        <v>24</v>
      </c>
      <c r="B24" s="2">
        <v>9798</v>
      </c>
      <c r="C24" s="2">
        <f t="shared" si="0"/>
        <v>26.843835616438355</v>
      </c>
      <c r="D24" s="4">
        <f>Table3[[#This Row],[BOPD]]*15</f>
        <v>402.65753424657532</v>
      </c>
      <c r="E24" s="5">
        <f>Table3[[#This Row],[Dues @ $15/BOPD]]</f>
        <v>402.65753424657532</v>
      </c>
    </row>
    <row r="25" spans="1:5" x14ac:dyDescent="0.3">
      <c r="A25" s="1" t="s">
        <v>25</v>
      </c>
      <c r="B25" s="2">
        <v>11638</v>
      </c>
      <c r="C25" s="2">
        <f t="shared" si="0"/>
        <v>31.884931506849316</v>
      </c>
      <c r="D25" s="4">
        <f>Table3[[#This Row],[BOPD]]*15</f>
        <v>478.27397260273972</v>
      </c>
      <c r="E25" s="5">
        <f>Table3[[#This Row],[Dues @ $15/BOPD]]</f>
        <v>478.27397260273972</v>
      </c>
    </row>
    <row r="26" spans="1:5" x14ac:dyDescent="0.3">
      <c r="A26" s="1" t="s">
        <v>26</v>
      </c>
      <c r="B26" s="2">
        <v>9842</v>
      </c>
      <c r="C26" s="2">
        <f t="shared" si="0"/>
        <v>26.964383561643835</v>
      </c>
      <c r="D26" s="4">
        <f>Table3[[#This Row],[BOPD]]*15</f>
        <v>404.46575342465752</v>
      </c>
      <c r="E26" s="5">
        <f>Table3[[#This Row],[Dues @ $15/BOPD]]</f>
        <v>404.46575342465752</v>
      </c>
    </row>
    <row r="27" spans="1:5" x14ac:dyDescent="0.3">
      <c r="A27" s="1" t="s">
        <v>27</v>
      </c>
      <c r="B27" s="2">
        <v>12755</v>
      </c>
      <c r="C27" s="2">
        <f t="shared" si="0"/>
        <v>34.945205479452056</v>
      </c>
      <c r="D27" s="4">
        <f>Table3[[#This Row],[BOPD]]*15</f>
        <v>524.17808219178085</v>
      </c>
      <c r="E27" s="5">
        <f>Table3[[#This Row],[Dues @ $15/BOPD]]</f>
        <v>524.17808219178085</v>
      </c>
    </row>
    <row r="28" spans="1:5" x14ac:dyDescent="0.3">
      <c r="A28" s="1" t="s">
        <v>28</v>
      </c>
      <c r="B28" s="2">
        <v>10214</v>
      </c>
      <c r="C28" s="2">
        <f t="shared" si="0"/>
        <v>27.983561643835618</v>
      </c>
      <c r="D28" s="4">
        <f>Table3[[#This Row],[BOPD]]*15</f>
        <v>419.75342465753425</v>
      </c>
      <c r="E28" s="5">
        <f>Table3[[#This Row],[Dues @ $15/BOPD]]</f>
        <v>419.75342465753425</v>
      </c>
    </row>
    <row r="29" spans="1:5" x14ac:dyDescent="0.3">
      <c r="A29" s="1" t="s">
        <v>29</v>
      </c>
      <c r="B29" s="2">
        <v>8326</v>
      </c>
      <c r="C29" s="2">
        <f t="shared" si="0"/>
        <v>22.81095890410959</v>
      </c>
      <c r="D29" s="4">
        <f>Table3[[#This Row],[BOPD]]*15</f>
        <v>342.16438356164383</v>
      </c>
      <c r="E29" s="5">
        <f>Table3[[#This Row],[Dues @ $15/BOPD]]</f>
        <v>342.16438356164383</v>
      </c>
    </row>
    <row r="30" spans="1:5" x14ac:dyDescent="0.3">
      <c r="A30" s="1" t="s">
        <v>30</v>
      </c>
      <c r="B30" s="2">
        <v>258</v>
      </c>
      <c r="C30" s="2">
        <f t="shared" si="0"/>
        <v>0.70684931506849313</v>
      </c>
      <c r="D30" s="4">
        <f>Table3[[#This Row],[BOPD]]*15</f>
        <v>10.602739726027398</v>
      </c>
      <c r="E30" s="5">
        <v>200</v>
      </c>
    </row>
    <row r="31" spans="1:5" x14ac:dyDescent="0.3">
      <c r="A31" s="1" t="s">
        <v>31</v>
      </c>
      <c r="B31" s="2">
        <v>6772</v>
      </c>
      <c r="C31" s="2">
        <f t="shared" si="0"/>
        <v>18.553424657534247</v>
      </c>
      <c r="D31" s="4">
        <f>Table3[[#This Row],[BOPD]]*15</f>
        <v>278.30136986301369</v>
      </c>
      <c r="E31" s="5">
        <f>Table3[[#This Row],[Dues @ $15/BOPD]]</f>
        <v>278.30136986301369</v>
      </c>
    </row>
    <row r="32" spans="1:5" x14ac:dyDescent="0.3">
      <c r="A32" s="1" t="s">
        <v>32</v>
      </c>
      <c r="B32" s="2">
        <v>8452</v>
      </c>
      <c r="C32" s="2">
        <f t="shared" si="0"/>
        <v>23.156164383561645</v>
      </c>
      <c r="D32" s="4">
        <f>Table3[[#This Row],[BOPD]]*15</f>
        <v>347.34246575342468</v>
      </c>
      <c r="E32" s="5">
        <f>Table3[[#This Row],[Dues @ $15/BOPD]]</f>
        <v>347.34246575342468</v>
      </c>
    </row>
    <row r="33" spans="1:5" x14ac:dyDescent="0.3">
      <c r="A33" s="1" t="s">
        <v>33</v>
      </c>
      <c r="B33" s="2">
        <v>5884</v>
      </c>
      <c r="C33" s="2">
        <f t="shared" si="0"/>
        <v>16.12054794520548</v>
      </c>
      <c r="D33" s="4">
        <f>Table3[[#This Row],[BOPD]]*15</f>
        <v>241.8082191780822</v>
      </c>
      <c r="E33" s="5">
        <f>Table3[[#This Row],[Dues @ $15/BOPD]]</f>
        <v>241.8082191780822</v>
      </c>
    </row>
    <row r="34" spans="1:5" x14ac:dyDescent="0.3">
      <c r="A34" s="1" t="s">
        <v>34</v>
      </c>
      <c r="B34" s="2">
        <v>7385</v>
      </c>
      <c r="C34" s="2">
        <f t="shared" si="0"/>
        <v>20.232876712328768</v>
      </c>
      <c r="D34" s="4">
        <f>Table3[[#This Row],[BOPD]]*15</f>
        <v>303.49315068493149</v>
      </c>
      <c r="E34" s="5">
        <f>Table3[[#This Row],[Dues @ $15/BOPD]]</f>
        <v>303.49315068493149</v>
      </c>
    </row>
    <row r="35" spans="1:5" x14ac:dyDescent="0.3">
      <c r="A35" s="1" t="s">
        <v>35</v>
      </c>
      <c r="B35" s="2">
        <v>6930</v>
      </c>
      <c r="C35" s="2">
        <f t="shared" si="0"/>
        <v>18.986301369863014</v>
      </c>
      <c r="D35" s="4">
        <f>Table3[[#This Row],[BOPD]]*15</f>
        <v>284.79452054794524</v>
      </c>
      <c r="E35" s="5">
        <f>Table3[[#This Row],[Dues @ $15/BOPD]]</f>
        <v>284.79452054794524</v>
      </c>
    </row>
    <row r="36" spans="1:5" x14ac:dyDescent="0.3">
      <c r="A36" s="1" t="s">
        <v>36</v>
      </c>
      <c r="B36" s="2">
        <v>9250</v>
      </c>
      <c r="C36" s="2">
        <f t="shared" si="0"/>
        <v>25.342465753424658</v>
      </c>
      <c r="D36" s="4">
        <f>Table3[[#This Row],[BOPD]]*15</f>
        <v>380.13698630136986</v>
      </c>
      <c r="E36" s="5">
        <f>Table3[[#This Row],[Dues @ $15/BOPD]]</f>
        <v>380.13698630136986</v>
      </c>
    </row>
    <row r="37" spans="1:5" x14ac:dyDescent="0.3">
      <c r="A37" s="1" t="s">
        <v>37</v>
      </c>
      <c r="B37" s="2">
        <v>5518</v>
      </c>
      <c r="C37" s="2">
        <f t="shared" si="0"/>
        <v>15.117808219178082</v>
      </c>
      <c r="D37" s="4">
        <f>Table3[[#This Row],[BOPD]]*15</f>
        <v>226.76712328767124</v>
      </c>
      <c r="E37" s="5">
        <f>Table3[[#This Row],[Dues @ $15/BOPD]]</f>
        <v>226.76712328767124</v>
      </c>
    </row>
    <row r="38" spans="1:5" x14ac:dyDescent="0.3">
      <c r="A38" s="1" t="s">
        <v>38</v>
      </c>
      <c r="B38" s="2">
        <v>5525</v>
      </c>
      <c r="C38" s="2">
        <f t="shared" si="0"/>
        <v>15.136986301369863</v>
      </c>
      <c r="D38" s="4">
        <f>Table3[[#This Row],[BOPD]]*15</f>
        <v>227.05479452054794</v>
      </c>
      <c r="E38" s="5">
        <f>Table3[[#This Row],[Dues @ $15/BOPD]]</f>
        <v>227.05479452054794</v>
      </c>
    </row>
    <row r="39" spans="1:5" x14ac:dyDescent="0.3">
      <c r="A39" s="1" t="s">
        <v>39</v>
      </c>
      <c r="B39" s="2">
        <v>5717</v>
      </c>
      <c r="C39" s="2">
        <f t="shared" si="0"/>
        <v>15.663013698630136</v>
      </c>
      <c r="D39" s="4">
        <f>Table3[[#This Row],[BOPD]]*15</f>
        <v>234.94520547945206</v>
      </c>
      <c r="E39" s="5">
        <f>Table3[[#This Row],[Dues @ $15/BOPD]]</f>
        <v>234.94520547945206</v>
      </c>
    </row>
    <row r="40" spans="1:5" x14ac:dyDescent="0.3">
      <c r="A40" s="1" t="s">
        <v>40</v>
      </c>
      <c r="B40" s="2">
        <v>3961</v>
      </c>
      <c r="C40" s="2">
        <f t="shared" si="0"/>
        <v>10.852054794520548</v>
      </c>
      <c r="D40" s="4">
        <f>Table3[[#This Row],[BOPD]]*15</f>
        <v>162.78082191780823</v>
      </c>
      <c r="E40" s="5">
        <v>200</v>
      </c>
    </row>
    <row r="41" spans="1:5" x14ac:dyDescent="0.3">
      <c r="A41" s="1" t="s">
        <v>41</v>
      </c>
      <c r="B41" s="2">
        <v>4378</v>
      </c>
      <c r="C41" s="2">
        <f t="shared" si="0"/>
        <v>11.994520547945205</v>
      </c>
      <c r="D41" s="4">
        <f>Table3[[#This Row],[BOPD]]*15</f>
        <v>179.91780821917808</v>
      </c>
      <c r="E41" s="5">
        <v>200</v>
      </c>
    </row>
    <row r="42" spans="1:5" x14ac:dyDescent="0.3">
      <c r="A42" s="1" t="s">
        <v>42</v>
      </c>
      <c r="B42" s="2">
        <v>3395</v>
      </c>
      <c r="C42" s="2">
        <f t="shared" si="0"/>
        <v>9.3013698630136989</v>
      </c>
      <c r="D42" s="4">
        <f>Table3[[#This Row],[BOPD]]*15</f>
        <v>139.52054794520549</v>
      </c>
      <c r="E42" s="5">
        <v>200</v>
      </c>
    </row>
    <row r="43" spans="1:5" x14ac:dyDescent="0.3">
      <c r="A43" s="1" t="s">
        <v>43</v>
      </c>
      <c r="B43" s="2">
        <v>7489</v>
      </c>
      <c r="C43" s="2">
        <f t="shared" si="0"/>
        <v>20.517808219178082</v>
      </c>
      <c r="D43" s="4">
        <f>Table3[[#This Row],[BOPD]]*15</f>
        <v>307.76712328767121</v>
      </c>
      <c r="E43" s="5">
        <f>Table3[[#This Row],[Dues @ $15/BOPD]]</f>
        <v>307.76712328767121</v>
      </c>
    </row>
    <row r="44" spans="1:5" x14ac:dyDescent="0.3">
      <c r="A44" s="1" t="s">
        <v>44</v>
      </c>
      <c r="B44" s="2">
        <v>2866</v>
      </c>
      <c r="C44" s="2">
        <f t="shared" si="0"/>
        <v>7.8520547945205479</v>
      </c>
      <c r="D44" s="4">
        <f>Table3[[#This Row],[BOPD]]*15</f>
        <v>117.78082191780823</v>
      </c>
      <c r="E44" s="5">
        <v>200</v>
      </c>
    </row>
    <row r="45" spans="1:5" x14ac:dyDescent="0.3">
      <c r="A45" s="1" t="s">
        <v>45</v>
      </c>
      <c r="B45" s="2"/>
      <c r="C45" s="2">
        <f t="shared" si="0"/>
        <v>0</v>
      </c>
      <c r="D45" s="4">
        <f>Table3[[#This Row],[BOPD]]*15</f>
        <v>0</v>
      </c>
      <c r="E45" s="5">
        <v>200</v>
      </c>
    </row>
    <row r="46" spans="1:5" x14ac:dyDescent="0.3">
      <c r="A46" s="1" t="s">
        <v>46</v>
      </c>
      <c r="B46" s="2">
        <v>2799</v>
      </c>
      <c r="C46" s="2">
        <f t="shared" si="0"/>
        <v>7.6684931506849319</v>
      </c>
      <c r="D46" s="4">
        <f>Table3[[#This Row],[BOPD]]*15</f>
        <v>115.02739726027397</v>
      </c>
      <c r="E46" s="5">
        <v>200</v>
      </c>
    </row>
    <row r="47" spans="1:5" x14ac:dyDescent="0.3">
      <c r="A47" s="1" t="s">
        <v>47</v>
      </c>
      <c r="B47" s="2">
        <v>3299</v>
      </c>
      <c r="C47" s="2">
        <f t="shared" si="0"/>
        <v>9.0383561643835613</v>
      </c>
      <c r="D47" s="4">
        <f>Table3[[#This Row],[BOPD]]*15</f>
        <v>135.57534246575341</v>
      </c>
      <c r="E47" s="5">
        <v>200</v>
      </c>
    </row>
    <row r="48" spans="1:5" x14ac:dyDescent="0.3">
      <c r="A48" s="1" t="s">
        <v>48</v>
      </c>
      <c r="B48" s="2">
        <v>3852</v>
      </c>
      <c r="C48" s="2">
        <f t="shared" si="0"/>
        <v>10.553424657534247</v>
      </c>
      <c r="D48" s="4">
        <f>Table3[[#This Row],[BOPD]]*15</f>
        <v>158.30136986301372</v>
      </c>
      <c r="E48" s="5">
        <v>200</v>
      </c>
    </row>
    <row r="49" spans="1:5" x14ac:dyDescent="0.3">
      <c r="A49" s="1" t="s">
        <v>49</v>
      </c>
      <c r="B49" s="2"/>
      <c r="C49" s="2">
        <f t="shared" si="0"/>
        <v>0</v>
      </c>
      <c r="D49" s="4">
        <f>Table3[[#This Row],[BOPD]]*15</f>
        <v>0</v>
      </c>
      <c r="E49" s="5">
        <v>200</v>
      </c>
    </row>
    <row r="50" spans="1:5" x14ac:dyDescent="0.3">
      <c r="A50" s="1" t="s">
        <v>50</v>
      </c>
      <c r="B50" s="2">
        <v>3177</v>
      </c>
      <c r="C50" s="2">
        <f t="shared" si="0"/>
        <v>8.7041095890410958</v>
      </c>
      <c r="D50" s="4">
        <f>Table3[[#This Row],[BOPD]]*15</f>
        <v>130.56164383561645</v>
      </c>
      <c r="E50" s="5">
        <v>200</v>
      </c>
    </row>
    <row r="51" spans="1:5" x14ac:dyDescent="0.3">
      <c r="A51" s="1" t="s">
        <v>51</v>
      </c>
      <c r="B51" s="2">
        <v>2689</v>
      </c>
      <c r="C51" s="2">
        <f t="shared" si="0"/>
        <v>7.3671232876712329</v>
      </c>
      <c r="D51" s="4">
        <f>Table3[[#This Row],[BOPD]]*15</f>
        <v>110.50684931506849</v>
      </c>
      <c r="E51" s="5">
        <v>200</v>
      </c>
    </row>
    <row r="52" spans="1:5" x14ac:dyDescent="0.3">
      <c r="A52" s="1" t="s">
        <v>52</v>
      </c>
      <c r="B52" s="2">
        <v>4666</v>
      </c>
      <c r="C52" s="2">
        <f t="shared" si="0"/>
        <v>12.783561643835617</v>
      </c>
      <c r="D52" s="4">
        <f>Table3[[#This Row],[BOPD]]*15</f>
        <v>191.75342465753425</v>
      </c>
      <c r="E52" s="5">
        <v>200</v>
      </c>
    </row>
    <row r="53" spans="1:5" x14ac:dyDescent="0.3">
      <c r="A53" s="1" t="s">
        <v>53</v>
      </c>
      <c r="B53" s="2">
        <v>2745</v>
      </c>
      <c r="C53" s="2">
        <f t="shared" si="0"/>
        <v>7.5205479452054798</v>
      </c>
      <c r="D53" s="4">
        <f>Table3[[#This Row],[BOPD]]*15</f>
        <v>112.8082191780822</v>
      </c>
      <c r="E53" s="5">
        <v>200</v>
      </c>
    </row>
    <row r="54" spans="1:5" x14ac:dyDescent="0.3">
      <c r="A54" s="1" t="s">
        <v>54</v>
      </c>
      <c r="B54" s="2">
        <v>2382</v>
      </c>
      <c r="C54" s="2">
        <f t="shared" si="0"/>
        <v>6.5260273972602736</v>
      </c>
      <c r="D54" s="4">
        <f>Table3[[#This Row],[BOPD]]*15</f>
        <v>97.890410958904098</v>
      </c>
      <c r="E54" s="5">
        <v>200</v>
      </c>
    </row>
    <row r="55" spans="1:5" x14ac:dyDescent="0.3">
      <c r="A55" s="1" t="s">
        <v>55</v>
      </c>
      <c r="B55" s="2">
        <v>1486</v>
      </c>
      <c r="C55" s="2">
        <f t="shared" si="0"/>
        <v>4.0712328767123287</v>
      </c>
      <c r="D55" s="4">
        <f>Table3[[#This Row],[BOPD]]*15</f>
        <v>61.06849315068493</v>
      </c>
      <c r="E55" s="5">
        <v>200</v>
      </c>
    </row>
    <row r="56" spans="1:5" x14ac:dyDescent="0.3">
      <c r="A56" s="1" t="s">
        <v>56</v>
      </c>
      <c r="B56" s="2">
        <v>2078</v>
      </c>
      <c r="C56" s="2">
        <f t="shared" si="0"/>
        <v>5.6931506849315072</v>
      </c>
      <c r="D56" s="4">
        <f>Table3[[#This Row],[BOPD]]*15</f>
        <v>85.397260273972606</v>
      </c>
      <c r="E56" s="5">
        <v>200</v>
      </c>
    </row>
    <row r="57" spans="1:5" x14ac:dyDescent="0.3">
      <c r="A57" s="1" t="s">
        <v>57</v>
      </c>
      <c r="B57" s="2">
        <v>2175</v>
      </c>
      <c r="C57" s="2">
        <f t="shared" si="0"/>
        <v>5.9589041095890414</v>
      </c>
      <c r="D57" s="4">
        <f>Table3[[#This Row],[BOPD]]*15</f>
        <v>89.38356164383562</v>
      </c>
      <c r="E57" s="5">
        <v>200</v>
      </c>
    </row>
    <row r="58" spans="1:5" x14ac:dyDescent="0.3">
      <c r="A58" s="1" t="s">
        <v>58</v>
      </c>
      <c r="B58" s="2">
        <v>1703</v>
      </c>
      <c r="C58" s="2">
        <f t="shared" si="0"/>
        <v>4.6657534246575345</v>
      </c>
      <c r="D58" s="4">
        <f>Table3[[#This Row],[BOPD]]*15</f>
        <v>69.986301369863014</v>
      </c>
      <c r="E58" s="5">
        <v>200</v>
      </c>
    </row>
    <row r="59" spans="1:5" x14ac:dyDescent="0.3">
      <c r="A59" s="1" t="s">
        <v>59</v>
      </c>
      <c r="B59" s="2">
        <v>1583</v>
      </c>
      <c r="C59" s="2">
        <f t="shared" si="0"/>
        <v>4.3369863013698629</v>
      </c>
      <c r="D59" s="4">
        <f>Table3[[#This Row],[BOPD]]*15</f>
        <v>65.054794520547944</v>
      </c>
      <c r="E59" s="5">
        <v>200</v>
      </c>
    </row>
    <row r="60" spans="1:5" x14ac:dyDescent="0.3">
      <c r="A60" s="1" t="s">
        <v>60</v>
      </c>
      <c r="B60" s="2">
        <v>1442</v>
      </c>
      <c r="C60" s="2">
        <f t="shared" si="0"/>
        <v>3.9506849315068493</v>
      </c>
      <c r="D60" s="4">
        <f>Table3[[#This Row],[BOPD]]*15</f>
        <v>59.260273972602739</v>
      </c>
      <c r="E60" s="5">
        <v>200</v>
      </c>
    </row>
    <row r="61" spans="1:5" x14ac:dyDescent="0.3">
      <c r="A61" s="1" t="s">
        <v>61</v>
      </c>
      <c r="B61" s="2">
        <v>2139</v>
      </c>
      <c r="C61" s="2">
        <f t="shared" si="0"/>
        <v>5.86027397260274</v>
      </c>
      <c r="D61" s="4">
        <f>Table3[[#This Row],[BOPD]]*15</f>
        <v>87.904109589041099</v>
      </c>
      <c r="E61" s="5">
        <v>200</v>
      </c>
    </row>
    <row r="62" spans="1:5" x14ac:dyDescent="0.3">
      <c r="A62" s="1" t="s">
        <v>62</v>
      </c>
      <c r="B62" s="2">
        <v>1389</v>
      </c>
      <c r="C62" s="2">
        <f t="shared" si="0"/>
        <v>3.8054794520547945</v>
      </c>
      <c r="D62" s="4">
        <f>Table3[[#This Row],[BOPD]]*15</f>
        <v>57.082191780821915</v>
      </c>
      <c r="E62" s="5">
        <v>200</v>
      </c>
    </row>
    <row r="63" spans="1:5" x14ac:dyDescent="0.3">
      <c r="A63" s="1" t="s">
        <v>63</v>
      </c>
      <c r="B63" s="2">
        <v>1451</v>
      </c>
      <c r="C63" s="2">
        <f t="shared" si="0"/>
        <v>3.9753424657534246</v>
      </c>
      <c r="D63" s="4">
        <f>Table3[[#This Row],[BOPD]]*15</f>
        <v>59.630136986301366</v>
      </c>
      <c r="E63" s="5">
        <v>200</v>
      </c>
    </row>
    <row r="64" spans="1:5" x14ac:dyDescent="0.3">
      <c r="A64" s="1" t="s">
        <v>64</v>
      </c>
      <c r="B64" s="2">
        <v>3494</v>
      </c>
      <c r="C64" s="2">
        <f t="shared" si="0"/>
        <v>9.5726027397260278</v>
      </c>
      <c r="D64" s="4">
        <f>Table3[[#This Row],[BOPD]]*15</f>
        <v>143.58904109589042</v>
      </c>
      <c r="E64" s="5">
        <v>200</v>
      </c>
    </row>
    <row r="65" spans="1:5" x14ac:dyDescent="0.3">
      <c r="A65" s="1" t="s">
        <v>65</v>
      </c>
      <c r="B65" s="2">
        <v>1473</v>
      </c>
      <c r="C65" s="2">
        <f t="shared" si="0"/>
        <v>4.0356164383561648</v>
      </c>
      <c r="D65" s="4">
        <f>Table3[[#This Row],[BOPD]]*15</f>
        <v>60.534246575342472</v>
      </c>
      <c r="E65" s="5">
        <v>200</v>
      </c>
    </row>
    <row r="66" spans="1:5" x14ac:dyDescent="0.3">
      <c r="A66" s="1" t="s">
        <v>66</v>
      </c>
      <c r="B66" s="2">
        <v>1366</v>
      </c>
      <c r="C66" s="2">
        <f t="shared" si="0"/>
        <v>3.7424657534246575</v>
      </c>
      <c r="D66" s="4">
        <f>Table3[[#This Row],[BOPD]]*15</f>
        <v>56.136986301369859</v>
      </c>
      <c r="E66" s="5">
        <v>200</v>
      </c>
    </row>
    <row r="67" spans="1:5" x14ac:dyDescent="0.3">
      <c r="A67" s="1" t="s">
        <v>67</v>
      </c>
      <c r="B67" s="2">
        <v>1517</v>
      </c>
      <c r="C67" s="2">
        <f t="shared" si="0"/>
        <v>4.1561643835616442</v>
      </c>
      <c r="D67" s="4">
        <f>Table3[[#This Row],[BOPD]]*15</f>
        <v>62.342465753424662</v>
      </c>
      <c r="E67" s="5">
        <v>200</v>
      </c>
    </row>
    <row r="68" spans="1:5" x14ac:dyDescent="0.3">
      <c r="A68" s="1" t="s">
        <v>68</v>
      </c>
      <c r="B68" s="2"/>
      <c r="C68" s="2">
        <f t="shared" ref="C68:C89" si="1">B68/365</f>
        <v>0</v>
      </c>
      <c r="D68" s="4">
        <f>Table3[[#This Row],[BOPD]]*15</f>
        <v>0</v>
      </c>
      <c r="E68" s="5">
        <v>200</v>
      </c>
    </row>
    <row r="69" spans="1:5" x14ac:dyDescent="0.3">
      <c r="A69" s="1" t="s">
        <v>69</v>
      </c>
      <c r="B69" s="2">
        <v>81</v>
      </c>
      <c r="C69" s="2">
        <f t="shared" si="1"/>
        <v>0.22191780821917809</v>
      </c>
      <c r="D69" s="4">
        <f>Table3[[#This Row],[BOPD]]*15</f>
        <v>3.3287671232876712</v>
      </c>
      <c r="E69" s="5">
        <v>200</v>
      </c>
    </row>
    <row r="70" spans="1:5" x14ac:dyDescent="0.3">
      <c r="A70" s="1" t="s">
        <v>70</v>
      </c>
      <c r="B70" s="2">
        <v>678</v>
      </c>
      <c r="C70" s="2">
        <f t="shared" si="1"/>
        <v>1.8575342465753424</v>
      </c>
      <c r="D70" s="4">
        <f>Table3[[#This Row],[BOPD]]*15</f>
        <v>27.863013698630137</v>
      </c>
      <c r="E70" s="5">
        <v>200</v>
      </c>
    </row>
    <row r="71" spans="1:5" x14ac:dyDescent="0.3">
      <c r="A71" s="1" t="s">
        <v>71</v>
      </c>
      <c r="B71" s="2">
        <v>664</v>
      </c>
      <c r="C71" s="2">
        <f t="shared" si="1"/>
        <v>1.8191780821917809</v>
      </c>
      <c r="D71" s="4">
        <f>Table3[[#This Row],[BOPD]]*15</f>
        <v>27.287671232876715</v>
      </c>
      <c r="E71" s="5">
        <v>200</v>
      </c>
    </row>
    <row r="72" spans="1:5" x14ac:dyDescent="0.3">
      <c r="A72" s="1" t="s">
        <v>72</v>
      </c>
      <c r="B72" s="2">
        <v>688</v>
      </c>
      <c r="C72" s="2">
        <f t="shared" si="1"/>
        <v>1.8849315068493151</v>
      </c>
      <c r="D72" s="4">
        <f>Table3[[#This Row],[BOPD]]*15</f>
        <v>28.273972602739725</v>
      </c>
      <c r="E72" s="5">
        <v>200</v>
      </c>
    </row>
    <row r="73" spans="1:5" x14ac:dyDescent="0.3">
      <c r="A73" s="1" t="s">
        <v>73</v>
      </c>
      <c r="B73" s="2">
        <v>767</v>
      </c>
      <c r="C73" s="2">
        <f t="shared" si="1"/>
        <v>2.1013698630136988</v>
      </c>
      <c r="D73" s="4">
        <f>Table3[[#This Row],[BOPD]]*15</f>
        <v>31.520547945205482</v>
      </c>
      <c r="E73" s="5">
        <v>200</v>
      </c>
    </row>
    <row r="74" spans="1:5" x14ac:dyDescent="0.3">
      <c r="A74" s="1" t="s">
        <v>74</v>
      </c>
      <c r="B74" s="2">
        <v>60</v>
      </c>
      <c r="C74" s="2">
        <f t="shared" si="1"/>
        <v>0.16438356164383561</v>
      </c>
      <c r="D74" s="4">
        <f>Table3[[#This Row],[BOPD]]*15</f>
        <v>2.4657534246575343</v>
      </c>
      <c r="E74" s="5">
        <v>200</v>
      </c>
    </row>
    <row r="75" spans="1:5" x14ac:dyDescent="0.3">
      <c r="A75" s="1" t="s">
        <v>75</v>
      </c>
      <c r="B75" s="2">
        <v>562</v>
      </c>
      <c r="C75" s="2">
        <f t="shared" si="1"/>
        <v>1.5397260273972602</v>
      </c>
      <c r="D75" s="4">
        <f>Table3[[#This Row],[BOPD]]*15</f>
        <v>23.095890410958901</v>
      </c>
      <c r="E75" s="5">
        <v>200</v>
      </c>
    </row>
    <row r="76" spans="1:5" x14ac:dyDescent="0.3">
      <c r="A76" s="1" t="s">
        <v>76</v>
      </c>
      <c r="B76" s="2">
        <v>124</v>
      </c>
      <c r="C76" s="2">
        <f t="shared" si="1"/>
        <v>0.33972602739726027</v>
      </c>
      <c r="D76" s="4">
        <f>Table3[[#This Row],[BOPD]]*15</f>
        <v>5.095890410958904</v>
      </c>
      <c r="E76" s="5">
        <v>200</v>
      </c>
    </row>
    <row r="77" spans="1:5" x14ac:dyDescent="0.3">
      <c r="A77" s="1" t="s">
        <v>77</v>
      </c>
      <c r="B77" s="2">
        <v>143</v>
      </c>
      <c r="C77" s="2">
        <f t="shared" si="1"/>
        <v>0.39178082191780822</v>
      </c>
      <c r="D77" s="4">
        <f>Table3[[#This Row],[BOPD]]*15</f>
        <v>5.8767123287671232</v>
      </c>
      <c r="E77" s="5">
        <v>200</v>
      </c>
    </row>
    <row r="78" spans="1:5" x14ac:dyDescent="0.3">
      <c r="A78" s="1" t="s">
        <v>78</v>
      </c>
      <c r="B78" s="2"/>
      <c r="C78" s="2">
        <f t="shared" si="1"/>
        <v>0</v>
      </c>
      <c r="D78" s="4">
        <f>Table3[[#This Row],[BOPD]]*15</f>
        <v>0</v>
      </c>
      <c r="E78" s="5">
        <v>200</v>
      </c>
    </row>
    <row r="79" spans="1:5" x14ac:dyDescent="0.3">
      <c r="A79" s="1" t="s">
        <v>79</v>
      </c>
      <c r="B79" s="2">
        <v>0</v>
      </c>
      <c r="C79" s="2">
        <f t="shared" si="1"/>
        <v>0</v>
      </c>
      <c r="D79" s="4">
        <f>Table3[[#This Row],[BOPD]]*15</f>
        <v>0</v>
      </c>
      <c r="E79" s="5">
        <v>200</v>
      </c>
    </row>
    <row r="80" spans="1:5" x14ac:dyDescent="0.3">
      <c r="A80" s="1" t="s">
        <v>80</v>
      </c>
      <c r="B80" s="2">
        <v>20</v>
      </c>
      <c r="C80" s="2">
        <f t="shared" si="1"/>
        <v>5.4794520547945202E-2</v>
      </c>
      <c r="D80" s="4">
        <f>Table3[[#This Row],[BOPD]]*15</f>
        <v>0.82191780821917804</v>
      </c>
      <c r="E80" s="5">
        <v>200</v>
      </c>
    </row>
    <row r="81" spans="1:5" x14ac:dyDescent="0.3">
      <c r="A81" s="1" t="s">
        <v>81</v>
      </c>
      <c r="B81" s="2">
        <v>89</v>
      </c>
      <c r="C81" s="2">
        <f t="shared" si="1"/>
        <v>0.24383561643835616</v>
      </c>
      <c r="D81" s="4">
        <f>Table3[[#This Row],[BOPD]]*15</f>
        <v>3.6575342465753424</v>
      </c>
      <c r="E81" s="5">
        <v>200</v>
      </c>
    </row>
    <row r="82" spans="1:5" x14ac:dyDescent="0.3">
      <c r="A82" s="1" t="s">
        <v>82</v>
      </c>
      <c r="B82" s="2">
        <v>0</v>
      </c>
      <c r="C82" s="2">
        <f t="shared" si="1"/>
        <v>0</v>
      </c>
      <c r="D82" s="4">
        <f>Table3[[#This Row],[BOPD]]*15</f>
        <v>0</v>
      </c>
      <c r="E82" s="5">
        <v>200</v>
      </c>
    </row>
    <row r="83" spans="1:5" x14ac:dyDescent="0.3">
      <c r="A83" s="1" t="s">
        <v>83</v>
      </c>
      <c r="B83" s="2"/>
      <c r="C83" s="2">
        <f t="shared" si="1"/>
        <v>0</v>
      </c>
      <c r="D83" s="4">
        <f>Table3[[#This Row],[BOPD]]*15</f>
        <v>0</v>
      </c>
      <c r="E83" s="5">
        <v>200</v>
      </c>
    </row>
    <row r="84" spans="1:5" x14ac:dyDescent="0.3">
      <c r="A84" s="1" t="s">
        <v>84</v>
      </c>
      <c r="B84" s="2">
        <v>0</v>
      </c>
      <c r="C84" s="2">
        <f t="shared" si="1"/>
        <v>0</v>
      </c>
      <c r="D84" s="4">
        <f>Table3[[#This Row],[BOPD]]*15</f>
        <v>0</v>
      </c>
      <c r="E84" s="5">
        <v>200</v>
      </c>
    </row>
    <row r="85" spans="1:5" x14ac:dyDescent="0.3">
      <c r="A85" s="1" t="s">
        <v>85</v>
      </c>
      <c r="B85" s="2">
        <v>0</v>
      </c>
      <c r="C85" s="2">
        <f t="shared" si="1"/>
        <v>0</v>
      </c>
      <c r="D85" s="4">
        <f>Table3[[#This Row],[BOPD]]*15</f>
        <v>0</v>
      </c>
      <c r="E85" s="5">
        <v>200</v>
      </c>
    </row>
    <row r="86" spans="1:5" x14ac:dyDescent="0.3">
      <c r="A86" s="1" t="s">
        <v>86</v>
      </c>
      <c r="B86" s="2">
        <v>97</v>
      </c>
      <c r="C86" s="2">
        <f t="shared" si="1"/>
        <v>0.26575342465753427</v>
      </c>
      <c r="D86" s="4">
        <f>Table3[[#This Row],[BOPD]]*15</f>
        <v>3.9863013698630141</v>
      </c>
      <c r="E86" s="5">
        <v>200</v>
      </c>
    </row>
    <row r="87" spans="1:5" x14ac:dyDescent="0.3">
      <c r="A87" s="1" t="s">
        <v>87</v>
      </c>
      <c r="B87" s="2">
        <v>0</v>
      </c>
      <c r="C87" s="2">
        <f t="shared" si="1"/>
        <v>0</v>
      </c>
      <c r="D87" s="4">
        <f>Table3[[#This Row],[BOPD]]*15</f>
        <v>0</v>
      </c>
      <c r="E87" s="5">
        <v>200</v>
      </c>
    </row>
    <row r="88" spans="1:5" x14ac:dyDescent="0.3">
      <c r="A88" s="1" t="s">
        <v>88</v>
      </c>
      <c r="B88" s="2">
        <v>0</v>
      </c>
      <c r="C88" s="2">
        <f t="shared" si="1"/>
        <v>0</v>
      </c>
      <c r="D88" s="4">
        <f>Table3[[#This Row],[BOPD]]*15</f>
        <v>0</v>
      </c>
      <c r="E88" s="5">
        <v>200</v>
      </c>
    </row>
    <row r="89" spans="1:5" x14ac:dyDescent="0.3">
      <c r="A89" s="1" t="s">
        <v>89</v>
      </c>
      <c r="B89" s="2">
        <v>140</v>
      </c>
      <c r="C89" s="2">
        <f t="shared" si="1"/>
        <v>0.38356164383561642</v>
      </c>
      <c r="D89" s="4">
        <f>Table3[[#This Row],[BOPD]]*15</f>
        <v>5.7534246575342465</v>
      </c>
      <c r="E89" s="5">
        <v>200</v>
      </c>
    </row>
  </sheetData>
  <printOptions gridLines="1"/>
  <pageMargins left="0.7" right="0.7" top="0.75" bottom="0.75" header="0.3" footer="0.3"/>
  <pageSetup scale="83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Production by operator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patton</dc:creator>
  <cp:lastModifiedBy>User</cp:lastModifiedBy>
  <cp:lastPrinted>2022-09-19T16:09:40Z</cp:lastPrinted>
  <dcterms:created xsi:type="dcterms:W3CDTF">2022-09-13T21:58:24Z</dcterms:created>
  <dcterms:modified xsi:type="dcterms:W3CDTF">2022-09-22T20:10:47Z</dcterms:modified>
</cp:coreProperties>
</file>